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NV\budget-og regnskab\HS\Budget HS\1 SKB øko\2023\SKB møde 19 sept 2023\"/>
    </mc:Choice>
  </mc:AlternateContent>
  <bookViews>
    <workbookView xWindow="0" yWindow="0" windowWidth="28800" windowHeight="1191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E43" i="1" s="1"/>
  <c r="D41" i="1"/>
  <c r="D43" i="1" s="1"/>
  <c r="C41" i="1"/>
  <c r="B41" i="1"/>
  <c r="D33" i="1"/>
  <c r="C33" i="1"/>
  <c r="B33" i="1"/>
  <c r="D7" i="1" l="1"/>
  <c r="C10" i="1"/>
  <c r="C11" i="1" s="1"/>
  <c r="B10" i="1"/>
  <c r="B9" i="1"/>
  <c r="B8" i="1"/>
  <c r="D8" i="1" s="1"/>
  <c r="D10" i="1" l="1"/>
  <c r="B11" i="1"/>
  <c r="D11" i="1" s="1"/>
  <c r="D9" i="1"/>
</calcChain>
</file>

<file path=xl/sharedStrings.xml><?xml version="1.0" encoding="utf-8"?>
<sst xmlns="http://schemas.openxmlformats.org/spreadsheetml/2006/main" count="36" uniqueCount="30">
  <si>
    <t xml:space="preserve">Elevtal </t>
  </si>
  <si>
    <t>SIB</t>
  </si>
  <si>
    <t>I alt</t>
  </si>
  <si>
    <t>NV incl egen spec. Kl elever</t>
  </si>
  <si>
    <t>GU incl egen spec.kl. elever</t>
  </si>
  <si>
    <t>forskel</t>
  </si>
  <si>
    <t>i juni 2023 var forventningen et plus på</t>
  </si>
  <si>
    <t>12 elever men over sommer/sentsommer</t>
  </si>
  <si>
    <t>her i 2023</t>
  </si>
  <si>
    <t>og i 2024</t>
  </si>
  <si>
    <t>er der  66 elever der er meldt ud og derfor lander</t>
  </si>
  <si>
    <t>det på minus 44 elever</t>
  </si>
  <si>
    <t>udviklingen fra 2021 til nu</t>
  </si>
  <si>
    <t>antal elever</t>
  </si>
  <si>
    <t>ADHD</t>
  </si>
  <si>
    <t>H-kl.</t>
  </si>
  <si>
    <t>Spor 2 /X-kl.</t>
  </si>
  <si>
    <t>Spec. Kl</t>
  </si>
  <si>
    <t>andre komm.</t>
  </si>
  <si>
    <t>i alt</t>
  </si>
  <si>
    <r>
      <t xml:space="preserve">HS Seg. Elever på </t>
    </r>
    <r>
      <rPr>
        <b/>
        <sz val="11"/>
        <color rgb="FFFF0000"/>
        <rFont val="Calibri"/>
        <family val="2"/>
        <scheme val="minor"/>
      </rPr>
      <t xml:space="preserve">andre </t>
    </r>
    <r>
      <rPr>
        <sz val="11"/>
        <color rgb="FFFF0000"/>
        <rFont val="Calibri"/>
        <family val="2"/>
        <scheme val="minor"/>
      </rPr>
      <t>skoler</t>
    </r>
  </si>
  <si>
    <r>
      <t xml:space="preserve">Samlet antal Segregeret elever </t>
    </r>
    <r>
      <rPr>
        <b/>
        <sz val="14"/>
        <color rgb="FFFF0000"/>
        <rFont val="Calibri"/>
        <family val="2"/>
        <scheme val="minor"/>
      </rPr>
      <t>incl egen spec. Kl.</t>
    </r>
  </si>
  <si>
    <t>udgifter</t>
  </si>
  <si>
    <t>budget</t>
  </si>
  <si>
    <t>resultat</t>
  </si>
  <si>
    <t>der blev i 22 kompenseret for højere forbrug</t>
  </si>
  <si>
    <t>i 2023 kom ny tildeling og ekstra til seg. Elever</t>
  </si>
  <si>
    <t>men ikke nok i forhold til det reelle forbrug</t>
  </si>
  <si>
    <t>Budget regulering iforhold til elevtallet:</t>
  </si>
  <si>
    <r>
      <rPr>
        <b/>
        <sz val="11"/>
        <color theme="1"/>
        <rFont val="Calibri"/>
        <family val="2"/>
        <scheme val="minor"/>
      </rPr>
      <t>SKB bila</t>
    </r>
    <r>
      <rPr>
        <sz val="11"/>
        <color theme="1"/>
        <rFont val="Calibri"/>
        <family val="2"/>
        <scheme val="minor"/>
      </rPr>
      <t>g vedr. elev tal og seg, elever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</si>
</sst>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0" borderId="0" xfId="0" applyNumberFormat="1"/>
    <xf numFmtId="0" fontId="3" fillId="0" borderId="1" xfId="0" applyFont="1" applyBorder="1"/>
    <xf numFmtId="0" fontId="0" fillId="0" borderId="1" xfId="0" applyBorder="1"/>
    <xf numFmtId="0" fontId="1" fillId="0" borderId="1" xfId="0" applyFont="1" applyBorder="1"/>
    <xf numFmtId="0" fontId="2" fillId="2" borderId="1" xfId="0" applyFont="1" applyFill="1" applyBorder="1"/>
    <xf numFmtId="0" fontId="3" fillId="2" borderId="1" xfId="0" applyFont="1" applyFill="1" applyBorder="1"/>
    <xf numFmtId="0" fontId="6" fillId="0" borderId="0" xfId="0" applyFont="1"/>
    <xf numFmtId="3" fontId="0" fillId="0" borderId="1" xfId="0" applyNumberFormat="1" applyBorder="1"/>
    <xf numFmtId="3" fontId="2" fillId="2" borderId="1" xfId="0" applyNumberFormat="1" applyFont="1" applyFill="1" applyBorder="1"/>
    <xf numFmtId="0" fontId="2" fillId="0" borderId="2" xfId="0" applyFont="1" applyFill="1" applyBorder="1"/>
    <xf numFmtId="3" fontId="0" fillId="0" borderId="2" xfId="0" applyNumberFormat="1" applyFill="1" applyBorder="1"/>
    <xf numFmtId="0" fontId="2" fillId="3" borderId="0" xfId="0" applyFont="1" applyFill="1" applyBorder="1"/>
    <xf numFmtId="0" fontId="4" fillId="0" borderId="3" xfId="0" applyFont="1" applyBorder="1"/>
    <xf numFmtId="14" fontId="6" fillId="0" borderId="4" xfId="0" applyNumberFormat="1" applyFont="1" applyBorder="1"/>
    <xf numFmtId="0" fontId="6" fillId="0" borderId="4" xfId="0" applyFont="1" applyBorder="1"/>
    <xf numFmtId="0" fontId="6" fillId="0" borderId="5" xfId="0" applyFont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2" fillId="0" borderId="8" xfId="0" applyFont="1" applyBorder="1"/>
    <xf numFmtId="0" fontId="1" fillId="0" borderId="8" xfId="0" applyFont="1" applyBorder="1"/>
    <xf numFmtId="0" fontId="0" fillId="0" borderId="6" xfId="0" applyFont="1" applyBorder="1"/>
    <xf numFmtId="3" fontId="0" fillId="0" borderId="0" xfId="0" applyNumberFormat="1" applyFont="1" applyBorder="1"/>
    <xf numFmtId="0" fontId="0" fillId="0" borderId="9" xfId="0" applyFont="1" applyBorder="1"/>
    <xf numFmtId="3" fontId="0" fillId="0" borderId="10" xfId="0" applyNumberFormat="1" applyFont="1" applyBorder="1"/>
    <xf numFmtId="0" fontId="0" fillId="0" borderId="10" xfId="0" applyBorder="1"/>
    <xf numFmtId="0" fontId="0" fillId="0" borderId="11" xfId="0" applyBorder="1"/>
    <xf numFmtId="0" fontId="2" fillId="2" borderId="8" xfId="0" applyFont="1" applyFill="1" applyBorder="1"/>
    <xf numFmtId="0" fontId="2" fillId="0" borderId="12" xfId="0" applyFont="1" applyFill="1" applyBorder="1"/>
    <xf numFmtId="0" fontId="2" fillId="3" borderId="12" xfId="0" applyFont="1" applyFill="1" applyBorder="1"/>
    <xf numFmtId="3" fontId="2" fillId="3" borderId="0" xfId="0" applyNumberFormat="1" applyFont="1" applyFill="1" applyBorder="1"/>
    <xf numFmtId="0" fontId="0" fillId="0" borderId="0" xfId="0" applyFont="1" applyBorder="1"/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14" fontId="2" fillId="4" borderId="1" xfId="0" applyNumberFormat="1" applyFont="1" applyFill="1" applyBorder="1"/>
    <xf numFmtId="0" fontId="0" fillId="4" borderId="1" xfId="0" applyFill="1" applyBorder="1"/>
    <xf numFmtId="14" fontId="2" fillId="5" borderId="1" xfId="0" applyNumberFormat="1" applyFont="1" applyFill="1" applyBorder="1"/>
    <xf numFmtId="0" fontId="0" fillId="5" borderId="1" xfId="0" applyFill="1" applyBorder="1"/>
    <xf numFmtId="0" fontId="2" fillId="5" borderId="1" xfId="0" applyFont="1" applyFill="1" applyBorder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4" workbookViewId="0">
      <selection activeCell="J19" sqref="J19"/>
    </sheetView>
  </sheetViews>
  <sheetFormatPr defaultRowHeight="15" x14ac:dyDescent="0.25"/>
  <cols>
    <col min="1" max="1" width="25.85546875" customWidth="1"/>
    <col min="2" max="3" width="10.28515625" bestFit="1" customWidth="1"/>
    <col min="4" max="5" width="10.140625" bestFit="1" customWidth="1"/>
    <col min="6" max="6" width="9" customWidth="1"/>
    <col min="7" max="7" width="10.42578125" bestFit="1" customWidth="1"/>
  </cols>
  <sheetData>
    <row r="1" spans="1:7" x14ac:dyDescent="0.25">
      <c r="A1" t="s">
        <v>29</v>
      </c>
      <c r="G1" s="1">
        <v>45188</v>
      </c>
    </row>
    <row r="2" spans="1:7" x14ac:dyDescent="0.25">
      <c r="G2" s="1"/>
    </row>
    <row r="3" spans="1:7" ht="15.75" thickBot="1" x14ac:dyDescent="0.3"/>
    <row r="4" spans="1:7" s="7" customFormat="1" ht="18.75" x14ac:dyDescent="0.3">
      <c r="A4" s="13" t="s">
        <v>0</v>
      </c>
      <c r="B4" s="14"/>
      <c r="C4" s="15"/>
      <c r="D4" s="15"/>
      <c r="E4" s="15"/>
      <c r="F4" s="15"/>
      <c r="G4" s="16"/>
    </row>
    <row r="5" spans="1:7" x14ac:dyDescent="0.25">
      <c r="A5" s="17"/>
      <c r="B5" s="18"/>
      <c r="C5" s="18"/>
      <c r="D5" s="18"/>
      <c r="E5" s="18"/>
      <c r="F5" s="18"/>
      <c r="G5" s="19"/>
    </row>
    <row r="6" spans="1:7" x14ac:dyDescent="0.25">
      <c r="A6" s="20"/>
      <c r="B6" s="44">
        <v>44809</v>
      </c>
      <c r="C6" s="46">
        <v>45174</v>
      </c>
      <c r="D6" s="2" t="s">
        <v>5</v>
      </c>
      <c r="E6" s="18"/>
      <c r="F6" s="18"/>
      <c r="G6" s="19"/>
    </row>
    <row r="7" spans="1:7" x14ac:dyDescent="0.25">
      <c r="A7" s="20" t="s">
        <v>1</v>
      </c>
      <c r="B7" s="45">
        <v>844</v>
      </c>
      <c r="C7" s="47">
        <v>821</v>
      </c>
      <c r="D7" s="3">
        <f>C7-B7</f>
        <v>-23</v>
      </c>
      <c r="E7" s="18"/>
      <c r="F7" s="18"/>
      <c r="G7" s="19"/>
    </row>
    <row r="8" spans="1:7" x14ac:dyDescent="0.25">
      <c r="A8" s="20" t="s">
        <v>3</v>
      </c>
      <c r="B8" s="45">
        <f>326-33-3</f>
        <v>290</v>
      </c>
      <c r="C8" s="47">
        <v>265</v>
      </c>
      <c r="D8" s="3">
        <f t="shared" ref="D8:D11" si="0">C8-B8</f>
        <v>-25</v>
      </c>
      <c r="E8" s="18"/>
      <c r="F8" s="18"/>
      <c r="G8" s="19"/>
    </row>
    <row r="9" spans="1:7" x14ac:dyDescent="0.25">
      <c r="A9" s="20" t="s">
        <v>4</v>
      </c>
      <c r="B9" s="45">
        <f>422-4</f>
        <v>418</v>
      </c>
      <c r="C9" s="47">
        <v>402</v>
      </c>
      <c r="D9" s="3">
        <f t="shared" si="0"/>
        <v>-16</v>
      </c>
      <c r="E9" s="18"/>
      <c r="F9" s="18"/>
      <c r="G9" s="19"/>
    </row>
    <row r="10" spans="1:7" x14ac:dyDescent="0.25">
      <c r="A10" s="21" t="s">
        <v>20</v>
      </c>
      <c r="B10" s="45">
        <f>12+39+9</f>
        <v>60</v>
      </c>
      <c r="C10" s="47">
        <f>16+52+12</f>
        <v>80</v>
      </c>
      <c r="D10" s="3">
        <f t="shared" si="0"/>
        <v>20</v>
      </c>
      <c r="E10" s="18"/>
      <c r="F10" s="18"/>
      <c r="G10" s="19"/>
    </row>
    <row r="11" spans="1:7" x14ac:dyDescent="0.25">
      <c r="A11" s="20" t="s">
        <v>2</v>
      </c>
      <c r="B11" s="49">
        <f>SUM(B7:B10)</f>
        <v>1612</v>
      </c>
      <c r="C11" s="48">
        <f>SUM(C7:C10)</f>
        <v>1568</v>
      </c>
      <c r="D11" s="2">
        <f t="shared" si="0"/>
        <v>-44</v>
      </c>
      <c r="E11" s="18"/>
      <c r="F11" s="18"/>
      <c r="G11" s="19"/>
    </row>
    <row r="12" spans="1:7" x14ac:dyDescent="0.25">
      <c r="A12" s="17"/>
      <c r="B12" s="18"/>
      <c r="C12" s="18"/>
      <c r="D12" s="18"/>
      <c r="E12" s="18"/>
      <c r="F12" s="18"/>
      <c r="G12" s="19"/>
    </row>
    <row r="13" spans="1:7" x14ac:dyDescent="0.25">
      <c r="A13" s="38" t="s">
        <v>6</v>
      </c>
      <c r="B13" s="39"/>
      <c r="C13" s="39"/>
      <c r="D13" s="39"/>
      <c r="E13" s="18"/>
      <c r="F13" s="18"/>
      <c r="G13" s="19"/>
    </row>
    <row r="14" spans="1:7" x14ac:dyDescent="0.25">
      <c r="A14" s="38" t="s">
        <v>7</v>
      </c>
      <c r="B14" s="39"/>
      <c r="C14" s="39"/>
      <c r="D14" s="39"/>
      <c r="E14" s="18"/>
      <c r="F14" s="18"/>
      <c r="G14" s="19"/>
    </row>
    <row r="15" spans="1:7" x14ac:dyDescent="0.25">
      <c r="A15" s="38" t="s">
        <v>10</v>
      </c>
      <c r="B15" s="39"/>
      <c r="C15" s="39"/>
      <c r="D15" s="39"/>
      <c r="E15" s="18"/>
      <c r="F15" s="18"/>
      <c r="G15" s="19"/>
    </row>
    <row r="16" spans="1:7" x14ac:dyDescent="0.25">
      <c r="A16" s="38" t="s">
        <v>11</v>
      </c>
      <c r="B16" s="39"/>
      <c r="C16" s="39"/>
      <c r="D16" s="39"/>
      <c r="E16" s="18"/>
      <c r="F16" s="18"/>
      <c r="G16" s="19"/>
    </row>
    <row r="17" spans="1:7" x14ac:dyDescent="0.25">
      <c r="A17" s="42"/>
      <c r="B17" s="43"/>
      <c r="C17" s="43"/>
      <c r="D17" s="43"/>
      <c r="E17" s="18"/>
      <c r="F17" s="18"/>
      <c r="G17" s="19"/>
    </row>
    <row r="18" spans="1:7" x14ac:dyDescent="0.25">
      <c r="A18" s="33" t="s">
        <v>28</v>
      </c>
      <c r="B18" s="34"/>
      <c r="C18" s="34"/>
      <c r="D18" s="34"/>
      <c r="E18" s="18"/>
      <c r="F18" s="18"/>
      <c r="G18" s="19"/>
    </row>
    <row r="19" spans="1:7" x14ac:dyDescent="0.25">
      <c r="A19" s="22" t="s">
        <v>8</v>
      </c>
      <c r="B19" s="23">
        <v>-994000</v>
      </c>
      <c r="C19" s="18"/>
      <c r="D19" s="18"/>
      <c r="E19" s="18"/>
      <c r="F19" s="18"/>
      <c r="G19" s="19"/>
    </row>
    <row r="20" spans="1:7" ht="15.75" thickBot="1" x14ac:dyDescent="0.3">
      <c r="A20" s="24" t="s">
        <v>9</v>
      </c>
      <c r="B20" s="25">
        <v>-1687000</v>
      </c>
      <c r="C20" s="26"/>
      <c r="D20" s="26"/>
      <c r="E20" s="26"/>
      <c r="F20" s="26"/>
      <c r="G20" s="27"/>
    </row>
    <row r="21" spans="1:7" x14ac:dyDescent="0.25">
      <c r="A21" s="32"/>
      <c r="B21" s="23"/>
      <c r="C21" s="18"/>
      <c r="D21" s="18"/>
      <c r="E21" s="18"/>
      <c r="F21" s="18"/>
      <c r="G21" s="18"/>
    </row>
    <row r="22" spans="1:7" x14ac:dyDescent="0.25">
      <c r="A22" s="32"/>
      <c r="B22" s="23"/>
      <c r="C22" s="18"/>
      <c r="D22" s="18"/>
      <c r="E22" s="18"/>
      <c r="F22" s="18"/>
      <c r="G22" s="18"/>
    </row>
    <row r="23" spans="1:7" ht="15.75" thickBot="1" x14ac:dyDescent="0.3"/>
    <row r="24" spans="1:7" s="7" customFormat="1" ht="18.75" x14ac:dyDescent="0.3">
      <c r="A24" s="35" t="s">
        <v>21</v>
      </c>
      <c r="B24" s="36"/>
      <c r="C24" s="36"/>
      <c r="D24" s="36"/>
      <c r="E24" s="36"/>
      <c r="F24" s="36"/>
      <c r="G24" s="37"/>
    </row>
    <row r="25" spans="1:7" x14ac:dyDescent="0.25">
      <c r="A25" s="33" t="s">
        <v>12</v>
      </c>
      <c r="B25" s="34"/>
      <c r="C25" s="34"/>
      <c r="D25" s="34"/>
      <c r="E25" s="18"/>
      <c r="F25" s="18"/>
      <c r="G25" s="19"/>
    </row>
    <row r="26" spans="1:7" x14ac:dyDescent="0.25">
      <c r="A26" s="17"/>
      <c r="B26" s="18"/>
      <c r="C26" s="18"/>
      <c r="D26" s="18"/>
      <c r="E26" s="18"/>
      <c r="F26" s="18"/>
      <c r="G26" s="19"/>
    </row>
    <row r="27" spans="1:7" x14ac:dyDescent="0.25">
      <c r="A27" s="28" t="s">
        <v>13</v>
      </c>
      <c r="B27" s="5">
        <v>2021</v>
      </c>
      <c r="C27" s="5">
        <v>2022</v>
      </c>
      <c r="D27" s="6">
        <v>2023</v>
      </c>
      <c r="E27" s="18"/>
      <c r="F27" s="18"/>
      <c r="G27" s="19"/>
    </row>
    <row r="28" spans="1:7" x14ac:dyDescent="0.25">
      <c r="A28" s="20" t="s">
        <v>14</v>
      </c>
      <c r="B28" s="3">
        <v>8</v>
      </c>
      <c r="C28" s="3">
        <v>11</v>
      </c>
      <c r="D28" s="4">
        <v>16</v>
      </c>
      <c r="E28" s="18"/>
      <c r="F28" s="18"/>
      <c r="G28" s="19"/>
    </row>
    <row r="29" spans="1:7" x14ac:dyDescent="0.25">
      <c r="A29" s="20" t="s">
        <v>15</v>
      </c>
      <c r="B29" s="3">
        <v>21</v>
      </c>
      <c r="C29" s="3">
        <v>36</v>
      </c>
      <c r="D29" s="4">
        <v>52</v>
      </c>
      <c r="E29" s="18"/>
      <c r="F29" s="18"/>
      <c r="G29" s="19"/>
    </row>
    <row r="30" spans="1:7" x14ac:dyDescent="0.25">
      <c r="A30" s="20" t="s">
        <v>16</v>
      </c>
      <c r="B30" s="3">
        <v>4</v>
      </c>
      <c r="C30" s="3">
        <v>4</v>
      </c>
      <c r="D30" s="4">
        <v>8</v>
      </c>
      <c r="E30" s="18"/>
      <c r="F30" s="18"/>
      <c r="G30" s="19"/>
    </row>
    <row r="31" spans="1:7" x14ac:dyDescent="0.25">
      <c r="A31" s="20" t="s">
        <v>17</v>
      </c>
      <c r="B31" s="3">
        <v>20</v>
      </c>
      <c r="C31" s="3">
        <v>22</v>
      </c>
      <c r="D31" s="4">
        <v>39</v>
      </c>
      <c r="E31" s="18"/>
      <c r="F31" s="18"/>
      <c r="G31" s="19"/>
    </row>
    <row r="32" spans="1:7" x14ac:dyDescent="0.25">
      <c r="A32" s="20" t="s">
        <v>18</v>
      </c>
      <c r="B32" s="3">
        <v>5</v>
      </c>
      <c r="C32" s="3">
        <v>4</v>
      </c>
      <c r="D32" s="4">
        <v>4</v>
      </c>
      <c r="E32" s="18"/>
      <c r="F32" s="18"/>
      <c r="G32" s="19"/>
    </row>
    <row r="33" spans="1:7" x14ac:dyDescent="0.25">
      <c r="A33" s="28" t="s">
        <v>19</v>
      </c>
      <c r="B33" s="5">
        <f>SUM(B28:B32)</f>
        <v>58</v>
      </c>
      <c r="C33" s="5">
        <f t="shared" ref="C33:D33" si="1">SUM(C28:C32)</f>
        <v>77</v>
      </c>
      <c r="D33" s="6">
        <f t="shared" si="1"/>
        <v>119</v>
      </c>
      <c r="E33" s="18"/>
      <c r="F33" s="18"/>
      <c r="G33" s="19"/>
    </row>
    <row r="34" spans="1:7" x14ac:dyDescent="0.25">
      <c r="A34" s="17"/>
      <c r="B34" s="18"/>
      <c r="C34" s="18"/>
      <c r="D34" s="18"/>
      <c r="E34" s="18"/>
      <c r="F34" s="18"/>
      <c r="G34" s="19"/>
    </row>
    <row r="35" spans="1:7" x14ac:dyDescent="0.25">
      <c r="A35" s="28" t="s">
        <v>22</v>
      </c>
      <c r="B35" s="5">
        <v>2021</v>
      </c>
      <c r="C35" s="5">
        <v>2022</v>
      </c>
      <c r="D35" s="5">
        <v>2023</v>
      </c>
      <c r="E35" s="5">
        <v>2024</v>
      </c>
      <c r="F35" s="18"/>
      <c r="G35" s="19"/>
    </row>
    <row r="36" spans="1:7" x14ac:dyDescent="0.25">
      <c r="A36" s="20" t="s">
        <v>14</v>
      </c>
      <c r="B36" s="8">
        <v>3579600</v>
      </c>
      <c r="C36" s="8">
        <v>4064000</v>
      </c>
      <c r="D36" s="8">
        <v>4788800</v>
      </c>
      <c r="E36" s="8">
        <v>5248000</v>
      </c>
      <c r="F36" s="18"/>
      <c r="G36" s="19"/>
    </row>
    <row r="37" spans="1:7" x14ac:dyDescent="0.25">
      <c r="A37" s="20" t="s">
        <v>15</v>
      </c>
      <c r="B37" s="8">
        <v>7550400</v>
      </c>
      <c r="C37" s="8">
        <v>10303200</v>
      </c>
      <c r="D37" s="8">
        <v>15778400</v>
      </c>
      <c r="E37" s="8">
        <v>18484200</v>
      </c>
      <c r="F37" s="18"/>
      <c r="G37" s="19"/>
    </row>
    <row r="38" spans="1:7" x14ac:dyDescent="0.25">
      <c r="A38" s="20" t="s">
        <v>16</v>
      </c>
      <c r="B38" s="8">
        <v>893000</v>
      </c>
      <c r="C38" s="8">
        <v>744400</v>
      </c>
      <c r="D38" s="8">
        <v>1191800</v>
      </c>
      <c r="E38" s="8">
        <v>1676600</v>
      </c>
      <c r="F38" s="18"/>
      <c r="G38" s="19"/>
    </row>
    <row r="39" spans="1:7" x14ac:dyDescent="0.25">
      <c r="A39" s="20" t="s">
        <v>17</v>
      </c>
      <c r="B39" s="8">
        <v>1855000</v>
      </c>
      <c r="C39" s="8">
        <v>2713800</v>
      </c>
      <c r="D39" s="8">
        <v>3252300</v>
      </c>
      <c r="E39" s="8">
        <v>3785100</v>
      </c>
      <c r="F39" s="18"/>
      <c r="G39" s="19"/>
    </row>
    <row r="40" spans="1:7" x14ac:dyDescent="0.25">
      <c r="A40" s="20" t="s">
        <v>18</v>
      </c>
      <c r="B40" s="8">
        <v>2096870</v>
      </c>
      <c r="C40" s="8">
        <v>2481884</v>
      </c>
      <c r="D40" s="8">
        <v>2002104</v>
      </c>
      <c r="E40" s="8">
        <v>1802345</v>
      </c>
      <c r="F40" s="18"/>
      <c r="G40" s="19"/>
    </row>
    <row r="41" spans="1:7" x14ac:dyDescent="0.25">
      <c r="A41" s="28" t="s">
        <v>19</v>
      </c>
      <c r="B41" s="9">
        <f>SUM(B36:B40)</f>
        <v>15974870</v>
      </c>
      <c r="C41" s="9">
        <f>SUM(C36:C40)</f>
        <v>20307284</v>
      </c>
      <c r="D41" s="9">
        <f>SUM(D36:D40)</f>
        <v>27013404</v>
      </c>
      <c r="E41" s="9">
        <f>SUM(E36:E40)</f>
        <v>30996245</v>
      </c>
      <c r="F41" s="18"/>
      <c r="G41" s="19"/>
    </row>
    <row r="42" spans="1:7" x14ac:dyDescent="0.25">
      <c r="A42" s="29" t="s">
        <v>23</v>
      </c>
      <c r="B42" s="10"/>
      <c r="C42" s="10"/>
      <c r="D42" s="11">
        <v>22910000</v>
      </c>
      <c r="E42" s="11">
        <v>22910000</v>
      </c>
      <c r="F42" s="18"/>
      <c r="G42" s="19"/>
    </row>
    <row r="43" spans="1:7" x14ac:dyDescent="0.25">
      <c r="A43" s="30" t="s">
        <v>24</v>
      </c>
      <c r="B43" s="12"/>
      <c r="C43" s="12"/>
      <c r="D43" s="31">
        <f>D42-D41</f>
        <v>-4103404</v>
      </c>
      <c r="E43" s="31">
        <f>E42-E41</f>
        <v>-8086245</v>
      </c>
      <c r="F43" s="18"/>
      <c r="G43" s="19"/>
    </row>
    <row r="44" spans="1:7" x14ac:dyDescent="0.25">
      <c r="A44" s="17"/>
      <c r="B44" s="18"/>
      <c r="C44" s="18"/>
      <c r="D44" s="18"/>
      <c r="E44" s="18"/>
      <c r="F44" s="18"/>
      <c r="G44" s="19"/>
    </row>
    <row r="45" spans="1:7" x14ac:dyDescent="0.25">
      <c r="A45" s="38" t="s">
        <v>25</v>
      </c>
      <c r="B45" s="39"/>
      <c r="C45" s="39"/>
      <c r="D45" s="39"/>
      <c r="E45" s="39"/>
      <c r="F45" s="18"/>
      <c r="G45" s="19"/>
    </row>
    <row r="46" spans="1:7" x14ac:dyDescent="0.25">
      <c r="A46" s="38" t="s">
        <v>26</v>
      </c>
      <c r="B46" s="39"/>
      <c r="C46" s="39"/>
      <c r="D46" s="39"/>
      <c r="E46" s="39"/>
      <c r="F46" s="18"/>
      <c r="G46" s="19"/>
    </row>
    <row r="47" spans="1:7" ht="15.75" thickBot="1" x14ac:dyDescent="0.3">
      <c r="A47" s="40" t="s">
        <v>27</v>
      </c>
      <c r="B47" s="41"/>
      <c r="C47" s="41"/>
      <c r="D47" s="41"/>
      <c r="E47" s="41"/>
      <c r="F47" s="26"/>
      <c r="G47" s="27"/>
    </row>
  </sheetData>
  <mergeCells count="11">
    <mergeCell ref="A13:D13"/>
    <mergeCell ref="A14:D14"/>
    <mergeCell ref="A15:D15"/>
    <mergeCell ref="A16:D16"/>
    <mergeCell ref="A18:D18"/>
    <mergeCell ref="A17:D17"/>
    <mergeCell ref="A25:D25"/>
    <mergeCell ref="A24:G24"/>
    <mergeCell ref="A45:E45"/>
    <mergeCell ref="A46:E46"/>
    <mergeCell ref="A47:E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Helsingør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 Jepsen</dc:creator>
  <cp:lastModifiedBy>Lene Jepsen</cp:lastModifiedBy>
  <cp:lastPrinted>2023-09-15T10:41:25Z</cp:lastPrinted>
  <dcterms:created xsi:type="dcterms:W3CDTF">2023-09-11T06:19:32Z</dcterms:created>
  <dcterms:modified xsi:type="dcterms:W3CDTF">2023-09-15T10:42:16Z</dcterms:modified>
</cp:coreProperties>
</file>